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NYSARH Contract 2018-19\Sponsorships\"/>
    </mc:Choice>
  </mc:AlternateContent>
  <xr:revisionPtr revIDLastSave="0" documentId="8_{34D74469-EA66-4B96-BFF7-EE48110272A5}" xr6:coauthVersionLast="43" xr6:coauthVersionMax="43" xr10:uidLastSave="{00000000-0000-0000-0000-000000000000}"/>
  <bookViews>
    <workbookView xWindow="1410" yWindow="1410" windowWidth="15795" windowHeight="12825" xr2:uid="{43E669EB-6F33-43E5-936F-2664F07DA3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6" i="1" l="1"/>
  <c r="C51" i="1" l="1"/>
  <c r="C49" i="1"/>
  <c r="C48" i="1"/>
  <c r="C67" i="1" s="1"/>
  <c r="C68" i="1" s="1"/>
  <c r="C61" i="1"/>
  <c r="B61" i="1"/>
  <c r="C60" i="1"/>
  <c r="C57" i="1"/>
  <c r="C56" i="1"/>
  <c r="C55" i="1"/>
  <c r="C54" i="1"/>
</calcChain>
</file>

<file path=xl/sharedStrings.xml><?xml version="1.0" encoding="utf-8"?>
<sst xmlns="http://schemas.openxmlformats.org/spreadsheetml/2006/main" count="135" uniqueCount="88">
  <si>
    <t>Conference Sponsorships</t>
  </si>
  <si>
    <t>Ads/Publications</t>
  </si>
  <si>
    <t>Full Page Ad</t>
  </si>
  <si>
    <t>Paid 6/5/19</t>
  </si>
  <si>
    <t>Conference Breakfast Sponsorship</t>
  </si>
  <si>
    <t>Care Compass Network</t>
  </si>
  <si>
    <t>Conference Sponsor</t>
  </si>
  <si>
    <t>Western NY Rural AHEC</t>
  </si>
  <si>
    <t>Health Association of NYS and Affiliaties</t>
  </si>
  <si>
    <t>E5 Support Services (Doug Wildermuth)</t>
  </si>
  <si>
    <t>Paid 6/13/19</t>
  </si>
  <si>
    <t>Paid 7/9/19</t>
  </si>
  <si>
    <t>Chautauqua County Health Network</t>
  </si>
  <si>
    <t>Gold Sponsor</t>
  </si>
  <si>
    <t>Paid 6/19/19</t>
  </si>
  <si>
    <t>Nuance Healthcare</t>
  </si>
  <si>
    <t>Bronze Sponsor</t>
  </si>
  <si>
    <t>Paid 7/8/19</t>
  </si>
  <si>
    <t>Conference Exhibitors</t>
  </si>
  <si>
    <t>Upstate Medical Univ. College of Nursing</t>
  </si>
  <si>
    <t>Non-Profit Exhibitor</t>
  </si>
  <si>
    <t>Paid 7/19/19</t>
  </si>
  <si>
    <t>Univ. of Rochester, Center for Community Practice</t>
  </si>
  <si>
    <t>Paid 7/17/19</t>
  </si>
  <si>
    <t>NYS Office of Mental Health</t>
  </si>
  <si>
    <t>Paid 7/5/19</t>
  </si>
  <si>
    <t>Paid 6/11/19</t>
  </si>
  <si>
    <t>Food and Drug Administration</t>
  </si>
  <si>
    <t>Paid 6/3/19</t>
  </si>
  <si>
    <t>Angle Flight East</t>
  </si>
  <si>
    <t>Paid 5/17/19</t>
  </si>
  <si>
    <t>Health Foundation for Western &amp; Central New York</t>
  </si>
  <si>
    <t>Gold Conference Sponsor</t>
  </si>
  <si>
    <t>Paid 7/22/19</t>
  </si>
  <si>
    <t>Capital Region BOCES Shared Services</t>
  </si>
  <si>
    <t>Half Page Ad</t>
  </si>
  <si>
    <t>HealtheConnections</t>
  </si>
  <si>
    <t>Conference Luncheon Sponsor</t>
  </si>
  <si>
    <t>HIXNY</t>
  </si>
  <si>
    <t>HANYS</t>
  </si>
  <si>
    <t>Conference Track Sponsorship</t>
  </si>
  <si>
    <t>Fidelis Care</t>
  </si>
  <si>
    <t>Your Care</t>
  </si>
  <si>
    <t>Western NY Clinical Information Exchange (HEALTHeLINK Western NY)</t>
  </si>
  <si>
    <t>NYSARH 2019 Conference - Sponsorships/Exhibitors/Ads and Publications</t>
  </si>
  <si>
    <t>Erie County Medical Center Corporation / Millenium (logo)</t>
  </si>
  <si>
    <t>Page Ads</t>
  </si>
  <si>
    <t>Health WorkForce New York</t>
  </si>
  <si>
    <t>UB Foundation Activities, Inc. / NYS AHEC System</t>
  </si>
  <si>
    <t>Central NY Care Collaborative</t>
  </si>
  <si>
    <t>CNYAHEC / ISS Learning Management System</t>
  </si>
  <si>
    <t>Don't Invoice</t>
  </si>
  <si>
    <t>Need to Invoice</t>
  </si>
  <si>
    <t>NYSARH Offered Table</t>
  </si>
  <si>
    <t>Notes</t>
  </si>
  <si>
    <t>Excellus Health Plan, Inc. / Univera (logo)</t>
  </si>
  <si>
    <t>Will likely want a table.</t>
  </si>
  <si>
    <t>Will likely want a table.  $3,000 7/22/19, $1,500 by 9/1/19, $500 by 11/1/19</t>
  </si>
  <si>
    <t>For Profit</t>
  </si>
  <si>
    <t>Rural Health Networks</t>
  </si>
  <si>
    <t>Neeed to Invoice</t>
  </si>
  <si>
    <t>Yaffe &amp; Company</t>
  </si>
  <si>
    <t>Need Confirmation that they are doing it</t>
  </si>
  <si>
    <t>Keynote Speaker, Dr. Bill Auxier - Dynamic Learship Academy</t>
  </si>
  <si>
    <t>FQHCs  (17 participated)</t>
  </si>
  <si>
    <t>Conference Break Sponsorship</t>
  </si>
  <si>
    <t>As of end of June</t>
  </si>
  <si>
    <t>Conference Registrations</t>
  </si>
  <si>
    <t>On-line</t>
  </si>
  <si>
    <t>By Mail</t>
  </si>
  <si>
    <t xml:space="preserve"> </t>
  </si>
  <si>
    <t>Full Registration Early Bird @ $235</t>
  </si>
  <si>
    <t>One Day Thursday Only @ $190</t>
  </si>
  <si>
    <t>Pre-Conference Workshop Add-On @ $40</t>
  </si>
  <si>
    <t>Wednesday Dinner at the Top of the Falls Add-On @ $30</t>
  </si>
  <si>
    <t>Sponsors/Exhibitors/Advertisers</t>
  </si>
  <si>
    <t>Registrations</t>
  </si>
  <si>
    <t>Full Registration Early Bird @ $325</t>
  </si>
  <si>
    <t>One Day Thursday Only @ $255</t>
  </si>
  <si>
    <t>Adirondack Health Institute (AHI)</t>
  </si>
  <si>
    <t>Paid 5/8/19</t>
  </si>
  <si>
    <t>Rural Health Network Pledge</t>
  </si>
  <si>
    <t>Grand Total</t>
  </si>
  <si>
    <t>Ad in exchange for services</t>
  </si>
  <si>
    <t>Paid</t>
  </si>
  <si>
    <t>MEMBERS</t>
  </si>
  <si>
    <t>NON-MEMBERS</t>
  </si>
  <si>
    <t>Allegiant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</si>
</sst>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8" formatCode="&quot;$&quot;#,##0.00_);[Red]\(&quot;$&quot;#,##0.0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6" fontId="0" fillId="0" borderId="0" xfId="0" applyNumberFormat="1"/>
    <xf numFmtId="0" fontId="1" fillId="0" borderId="0" xfId="0" applyFont="1"/>
    <xf numFmtId="0" fontId="0" fillId="0" borderId="1" xfId="0" applyBorder="1"/>
    <xf numFmtId="8" fontId="0" fillId="0" borderId="1" xfId="0" applyNumberFormat="1" applyBorder="1"/>
    <xf numFmtId="14" fontId="0" fillId="0" borderId="1" xfId="0" applyNumberFormat="1" applyBorder="1"/>
    <xf numFmtId="0" fontId="0" fillId="0" borderId="0" xfId="0" applyAlignment="1">
      <alignment horizontal="center" vertical="center" wrapText="1"/>
    </xf>
    <xf numFmtId="0" fontId="0" fillId="0" borderId="0" xfId="0" applyBorder="1"/>
    <xf numFmtId="8" fontId="0" fillId="0" borderId="0" xfId="0" applyNumberFormat="1" applyBorder="1"/>
    <xf numFmtId="0" fontId="0" fillId="0" borderId="1" xfId="0" applyFill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Fill="1" applyBorder="1"/>
    <xf numFmtId="8" fontId="2" fillId="0" borderId="1" xfId="0" applyNumberFormat="1" applyFont="1" applyBorder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8" fontId="1" fillId="0" borderId="0" xfId="0" applyNumberFormat="1" applyFont="1"/>
    <xf numFmtId="14" fontId="1" fillId="0" borderId="0" xfId="0" applyNumberFormat="1" applyFont="1" applyAlignment="1">
      <alignment horizontal="righ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7A0FC-DDA9-406B-81EA-45BBF6C3AF63}">
  <dimension ref="A1:E68"/>
  <sheetViews>
    <sheetView tabSelected="1" topLeftCell="A31" workbookViewId="0">
      <selection activeCell="C67" sqref="C67"/>
    </sheetView>
  </sheetViews>
  <sheetFormatPr defaultRowHeight="15" x14ac:dyDescent="0.25"/>
  <cols>
    <col min="1" max="1" width="54.85546875" customWidth="1"/>
    <col min="2" max="2" width="33" customWidth="1"/>
    <col min="3" max="3" width="11.5703125" customWidth="1"/>
    <col min="4" max="4" width="16.5703125" customWidth="1"/>
    <col min="5" max="5" width="67.85546875" customWidth="1"/>
  </cols>
  <sheetData>
    <row r="1" spans="1:5" ht="15" customHeight="1" x14ac:dyDescent="0.25">
      <c r="A1" s="21" t="s">
        <v>44</v>
      </c>
      <c r="B1" s="21"/>
      <c r="C1" s="21"/>
      <c r="D1" s="21"/>
      <c r="E1" s="21"/>
    </row>
    <row r="2" spans="1:5" x14ac:dyDescent="0.25">
      <c r="A2" s="21"/>
      <c r="B2" s="21"/>
      <c r="C2" s="21"/>
      <c r="D2" s="21"/>
      <c r="E2" s="21"/>
    </row>
    <row r="3" spans="1:5" x14ac:dyDescent="0.25">
      <c r="A3" s="6"/>
      <c r="B3" s="6"/>
      <c r="C3" s="6"/>
      <c r="E3" s="17">
        <v>43668</v>
      </c>
    </row>
    <row r="4" spans="1:5" x14ac:dyDescent="0.25">
      <c r="A4" s="2" t="s">
        <v>0</v>
      </c>
      <c r="E4" s="11" t="s">
        <v>54</v>
      </c>
    </row>
    <row r="5" spans="1:5" x14ac:dyDescent="0.25">
      <c r="A5" s="3" t="s">
        <v>79</v>
      </c>
      <c r="B5" s="3" t="s">
        <v>81</v>
      </c>
      <c r="C5" s="4">
        <v>300</v>
      </c>
      <c r="D5" s="3" t="s">
        <v>80</v>
      </c>
      <c r="E5" s="3"/>
    </row>
    <row r="6" spans="1:5" x14ac:dyDescent="0.25">
      <c r="A6" s="3" t="s">
        <v>5</v>
      </c>
      <c r="B6" s="3" t="s">
        <v>6</v>
      </c>
      <c r="C6" s="4">
        <v>3000</v>
      </c>
      <c r="D6" s="3" t="s">
        <v>3</v>
      </c>
      <c r="E6" s="3"/>
    </row>
    <row r="7" spans="1:5" x14ac:dyDescent="0.25">
      <c r="A7" s="3" t="s">
        <v>12</v>
      </c>
      <c r="B7" s="3" t="s">
        <v>16</v>
      </c>
      <c r="C7" s="4">
        <v>3000</v>
      </c>
      <c r="D7" s="3" t="s">
        <v>17</v>
      </c>
      <c r="E7" s="3"/>
    </row>
    <row r="8" spans="1:5" x14ac:dyDescent="0.25">
      <c r="A8" s="3" t="s">
        <v>45</v>
      </c>
      <c r="B8" s="3" t="s">
        <v>6</v>
      </c>
      <c r="C8" s="4">
        <v>1000</v>
      </c>
      <c r="D8" s="3" t="s">
        <v>11</v>
      </c>
      <c r="E8" s="3"/>
    </row>
    <row r="9" spans="1:5" x14ac:dyDescent="0.25">
      <c r="A9" s="3" t="s">
        <v>55</v>
      </c>
      <c r="B9" s="3" t="s">
        <v>4</v>
      </c>
      <c r="C9" s="4">
        <v>2000</v>
      </c>
      <c r="D9" s="3" t="s">
        <v>3</v>
      </c>
      <c r="E9" s="3"/>
    </row>
    <row r="10" spans="1:5" x14ac:dyDescent="0.25">
      <c r="A10" s="3" t="s">
        <v>41</v>
      </c>
      <c r="B10" s="3" t="s">
        <v>40</v>
      </c>
      <c r="C10" s="4">
        <v>1000</v>
      </c>
      <c r="D10" s="3" t="s">
        <v>52</v>
      </c>
      <c r="E10" s="3"/>
    </row>
    <row r="11" spans="1:5" x14ac:dyDescent="0.25">
      <c r="A11" s="3" t="s">
        <v>64</v>
      </c>
      <c r="B11" s="3" t="s">
        <v>6</v>
      </c>
      <c r="C11" s="4">
        <v>4675</v>
      </c>
      <c r="D11" s="3" t="s">
        <v>52</v>
      </c>
      <c r="E11" s="3"/>
    </row>
    <row r="12" spans="1:5" x14ac:dyDescent="0.25">
      <c r="A12" s="3" t="s">
        <v>39</v>
      </c>
      <c r="B12" s="3" t="s">
        <v>65</v>
      </c>
      <c r="C12" s="4">
        <v>1000</v>
      </c>
      <c r="D12" s="3" t="s">
        <v>52</v>
      </c>
      <c r="E12" s="3"/>
    </row>
    <row r="13" spans="1:5" x14ac:dyDescent="0.25">
      <c r="A13" s="3" t="s">
        <v>8</v>
      </c>
      <c r="B13" s="3" t="s">
        <v>6</v>
      </c>
      <c r="C13" s="4">
        <v>1000</v>
      </c>
      <c r="D13" s="5" t="s">
        <v>10</v>
      </c>
      <c r="E13" s="3"/>
    </row>
    <row r="14" spans="1:5" x14ac:dyDescent="0.25">
      <c r="A14" s="10" t="s">
        <v>31</v>
      </c>
      <c r="B14" s="10" t="s">
        <v>32</v>
      </c>
      <c r="C14" s="13">
        <v>5000</v>
      </c>
      <c r="D14" s="10" t="s">
        <v>33</v>
      </c>
      <c r="E14" s="10" t="s">
        <v>57</v>
      </c>
    </row>
    <row r="15" spans="1:5" x14ac:dyDescent="0.25">
      <c r="A15" s="3" t="s">
        <v>36</v>
      </c>
      <c r="B15" s="3" t="s">
        <v>37</v>
      </c>
      <c r="C15" s="4">
        <v>3000</v>
      </c>
      <c r="D15" s="3" t="s">
        <v>52</v>
      </c>
      <c r="E15" s="12" t="s">
        <v>56</v>
      </c>
    </row>
    <row r="16" spans="1:5" x14ac:dyDescent="0.25">
      <c r="A16" s="3" t="s">
        <v>38</v>
      </c>
      <c r="B16" s="3" t="s">
        <v>4</v>
      </c>
      <c r="C16" s="4">
        <v>2000</v>
      </c>
      <c r="D16" s="3" t="s">
        <v>52</v>
      </c>
      <c r="E16" s="3"/>
    </row>
    <row r="17" spans="1:5" x14ac:dyDescent="0.25">
      <c r="A17" s="10" t="s">
        <v>15</v>
      </c>
      <c r="B17" s="10" t="s">
        <v>13</v>
      </c>
      <c r="C17" s="13">
        <v>5000</v>
      </c>
      <c r="D17" s="10" t="s">
        <v>14</v>
      </c>
      <c r="E17" s="10" t="s">
        <v>56</v>
      </c>
    </row>
    <row r="18" spans="1:5" x14ac:dyDescent="0.25">
      <c r="A18" s="3" t="s">
        <v>59</v>
      </c>
      <c r="B18" s="3" t="s">
        <v>6</v>
      </c>
      <c r="C18" s="4">
        <v>4500</v>
      </c>
      <c r="D18" s="3" t="s">
        <v>60</v>
      </c>
      <c r="E18" s="3" t="s">
        <v>66</v>
      </c>
    </row>
    <row r="19" spans="1:5" x14ac:dyDescent="0.25">
      <c r="A19" s="3" t="s">
        <v>42</v>
      </c>
      <c r="B19" s="3" t="s">
        <v>40</v>
      </c>
      <c r="C19" s="4">
        <v>1000</v>
      </c>
      <c r="D19" s="3" t="s">
        <v>52</v>
      </c>
      <c r="E19" s="3"/>
    </row>
    <row r="20" spans="1:5" x14ac:dyDescent="0.25">
      <c r="C20" s="1"/>
    </row>
    <row r="21" spans="1:5" x14ac:dyDescent="0.25">
      <c r="A21" s="2" t="s">
        <v>18</v>
      </c>
      <c r="E21" s="11" t="s">
        <v>54</v>
      </c>
    </row>
    <row r="22" spans="1:5" x14ac:dyDescent="0.25">
      <c r="A22" s="9" t="s">
        <v>87</v>
      </c>
      <c r="B22" s="3" t="s">
        <v>58</v>
      </c>
      <c r="C22" s="4">
        <v>550</v>
      </c>
      <c r="D22" s="9" t="s">
        <v>52</v>
      </c>
      <c r="E22" s="3"/>
    </row>
    <row r="23" spans="1:5" x14ac:dyDescent="0.25">
      <c r="A23" s="3" t="s">
        <v>29</v>
      </c>
      <c r="B23" s="3" t="s">
        <v>20</v>
      </c>
      <c r="C23" s="4">
        <v>250</v>
      </c>
      <c r="D23" s="3" t="s">
        <v>30</v>
      </c>
      <c r="E23" s="3"/>
    </row>
    <row r="24" spans="1:5" x14ac:dyDescent="0.25">
      <c r="A24" s="3" t="s">
        <v>34</v>
      </c>
      <c r="B24" s="3" t="s">
        <v>20</v>
      </c>
      <c r="C24" s="4">
        <v>250</v>
      </c>
      <c r="D24" s="3" t="s">
        <v>33</v>
      </c>
      <c r="E24" s="3"/>
    </row>
    <row r="25" spans="1:5" x14ac:dyDescent="0.25">
      <c r="A25" s="3" t="s">
        <v>50</v>
      </c>
      <c r="B25" s="3" t="s">
        <v>20</v>
      </c>
      <c r="C25" s="4">
        <v>250</v>
      </c>
      <c r="D25" s="3" t="s">
        <v>26</v>
      </c>
      <c r="E25" s="3"/>
    </row>
    <row r="26" spans="1:5" x14ac:dyDescent="0.25">
      <c r="A26" s="3" t="s">
        <v>9</v>
      </c>
      <c r="B26" s="3" t="s">
        <v>58</v>
      </c>
      <c r="C26" s="4">
        <v>550</v>
      </c>
      <c r="D26" s="3" t="s">
        <v>10</v>
      </c>
      <c r="E26" s="3"/>
    </row>
    <row r="27" spans="1:5" x14ac:dyDescent="0.25">
      <c r="A27" s="3" t="s">
        <v>27</v>
      </c>
      <c r="B27" s="3" t="s">
        <v>20</v>
      </c>
      <c r="C27" s="4">
        <v>250</v>
      </c>
      <c r="D27" s="3" t="s">
        <v>28</v>
      </c>
      <c r="E27" s="3"/>
    </row>
    <row r="28" spans="1:5" x14ac:dyDescent="0.25">
      <c r="A28" s="9" t="s">
        <v>63</v>
      </c>
      <c r="B28" s="9" t="s">
        <v>53</v>
      </c>
      <c r="C28" s="4">
        <v>0</v>
      </c>
      <c r="D28" s="9" t="s">
        <v>51</v>
      </c>
      <c r="E28" s="3"/>
    </row>
    <row r="29" spans="1:5" x14ac:dyDescent="0.25">
      <c r="A29" s="3" t="s">
        <v>24</v>
      </c>
      <c r="B29" s="3" t="s">
        <v>20</v>
      </c>
      <c r="C29" s="4">
        <v>250</v>
      </c>
      <c r="D29" s="3" t="s">
        <v>25</v>
      </c>
      <c r="E29" s="3"/>
    </row>
    <row r="30" spans="1:5" x14ac:dyDescent="0.25">
      <c r="A30" s="3" t="s">
        <v>22</v>
      </c>
      <c r="B30" s="3" t="s">
        <v>20</v>
      </c>
      <c r="C30" s="4">
        <v>250</v>
      </c>
      <c r="D30" s="3" t="s">
        <v>23</v>
      </c>
      <c r="E30" s="3"/>
    </row>
    <row r="31" spans="1:5" x14ac:dyDescent="0.25">
      <c r="A31" s="3" t="s">
        <v>19</v>
      </c>
      <c r="B31" s="3" t="s">
        <v>20</v>
      </c>
      <c r="C31" s="4">
        <v>250</v>
      </c>
      <c r="D31" s="3" t="s">
        <v>21</v>
      </c>
      <c r="E31" s="3"/>
    </row>
    <row r="32" spans="1:5" x14ac:dyDescent="0.25">
      <c r="A32" s="9" t="s">
        <v>7</v>
      </c>
      <c r="B32" s="3" t="s">
        <v>20</v>
      </c>
      <c r="C32" s="4">
        <v>500</v>
      </c>
      <c r="D32" s="9" t="s">
        <v>3</v>
      </c>
      <c r="E32" s="3"/>
    </row>
    <row r="33" spans="1:5" x14ac:dyDescent="0.25">
      <c r="A33" s="9" t="s">
        <v>61</v>
      </c>
      <c r="B33" s="3" t="s">
        <v>58</v>
      </c>
      <c r="C33" s="4">
        <v>550</v>
      </c>
      <c r="D33" s="9" t="s">
        <v>62</v>
      </c>
      <c r="E33" s="3"/>
    </row>
    <row r="34" spans="1:5" x14ac:dyDescent="0.25">
      <c r="A34" s="7"/>
      <c r="B34" s="7"/>
      <c r="C34" s="8"/>
      <c r="D34" s="7"/>
    </row>
    <row r="35" spans="1:5" x14ac:dyDescent="0.25">
      <c r="C35" s="1"/>
    </row>
    <row r="36" spans="1:5" x14ac:dyDescent="0.25">
      <c r="A36" s="2" t="s">
        <v>1</v>
      </c>
      <c r="E36" s="11" t="s">
        <v>54</v>
      </c>
    </row>
    <row r="37" spans="1:5" x14ac:dyDescent="0.25">
      <c r="A37" s="3" t="s">
        <v>34</v>
      </c>
      <c r="B37" s="3" t="s">
        <v>35</v>
      </c>
      <c r="C37" s="4">
        <v>300</v>
      </c>
      <c r="D37" s="3" t="s">
        <v>33</v>
      </c>
      <c r="E37" s="3"/>
    </row>
    <row r="38" spans="1:5" x14ac:dyDescent="0.25">
      <c r="A38" s="9" t="s">
        <v>49</v>
      </c>
      <c r="B38" s="9" t="s">
        <v>2</v>
      </c>
      <c r="C38" s="4">
        <v>500</v>
      </c>
      <c r="D38" s="3" t="s">
        <v>52</v>
      </c>
      <c r="E38" s="3"/>
    </row>
    <row r="39" spans="1:5" x14ac:dyDescent="0.25">
      <c r="A39" s="3" t="s">
        <v>9</v>
      </c>
      <c r="B39" s="3" t="s">
        <v>46</v>
      </c>
      <c r="C39" s="4">
        <v>675</v>
      </c>
      <c r="D39" s="3" t="s">
        <v>10</v>
      </c>
      <c r="E39" s="3"/>
    </row>
    <row r="40" spans="1:5" x14ac:dyDescent="0.25">
      <c r="A40" s="9" t="s">
        <v>47</v>
      </c>
      <c r="B40" s="9" t="s">
        <v>35</v>
      </c>
      <c r="C40" s="4">
        <v>300</v>
      </c>
      <c r="D40" s="9" t="s">
        <v>84</v>
      </c>
      <c r="E40" s="3" t="s">
        <v>83</v>
      </c>
    </row>
    <row r="41" spans="1:5" x14ac:dyDescent="0.25">
      <c r="A41" s="3" t="s">
        <v>48</v>
      </c>
      <c r="B41" s="3" t="s">
        <v>2</v>
      </c>
      <c r="C41" s="4">
        <v>500</v>
      </c>
      <c r="D41" s="3" t="s">
        <v>3</v>
      </c>
      <c r="E41" s="3"/>
    </row>
    <row r="42" spans="1:5" x14ac:dyDescent="0.25">
      <c r="A42" s="3" t="s">
        <v>43</v>
      </c>
      <c r="B42" s="3" t="s">
        <v>2</v>
      </c>
      <c r="C42" s="4">
        <v>500</v>
      </c>
      <c r="D42" s="3" t="s">
        <v>11</v>
      </c>
      <c r="E42" s="3"/>
    </row>
    <row r="43" spans="1:5" x14ac:dyDescent="0.25">
      <c r="A43" s="3" t="s">
        <v>7</v>
      </c>
      <c r="B43" s="3" t="s">
        <v>46</v>
      </c>
      <c r="C43" s="4">
        <v>1000</v>
      </c>
      <c r="D43" s="3" t="s">
        <v>3</v>
      </c>
      <c r="E43" s="3"/>
    </row>
    <row r="45" spans="1:5" x14ac:dyDescent="0.25">
      <c r="A45" s="2" t="s">
        <v>67</v>
      </c>
    </row>
    <row r="46" spans="1:5" x14ac:dyDescent="0.25">
      <c r="A46" s="2" t="s">
        <v>85</v>
      </c>
    </row>
    <row r="47" spans="1:5" x14ac:dyDescent="0.25">
      <c r="A47" s="11" t="s">
        <v>69</v>
      </c>
    </row>
    <row r="48" spans="1:5" x14ac:dyDescent="0.25">
      <c r="A48" s="14" t="s">
        <v>71</v>
      </c>
      <c r="B48" s="18">
        <v>2</v>
      </c>
      <c r="C48" s="4">
        <f>235*2</f>
        <v>470</v>
      </c>
      <c r="D48" s="3"/>
      <c r="E48" s="3"/>
    </row>
    <row r="49" spans="1:5" x14ac:dyDescent="0.25">
      <c r="A49" s="14" t="s">
        <v>72</v>
      </c>
      <c r="B49" s="18">
        <v>3</v>
      </c>
      <c r="C49" s="4">
        <f>190*3</f>
        <v>570</v>
      </c>
      <c r="D49" s="3"/>
      <c r="E49" s="3"/>
    </row>
    <row r="50" spans="1:5" x14ac:dyDescent="0.25">
      <c r="A50" s="14" t="s">
        <v>73</v>
      </c>
      <c r="B50" s="18">
        <v>0</v>
      </c>
      <c r="C50" s="4">
        <v>0</v>
      </c>
      <c r="D50" s="3"/>
      <c r="E50" s="3"/>
    </row>
    <row r="51" spans="1:5" x14ac:dyDescent="0.25">
      <c r="A51" s="14" t="s">
        <v>74</v>
      </c>
      <c r="B51" s="18">
        <v>2</v>
      </c>
      <c r="C51" s="4">
        <f>30*2</f>
        <v>60</v>
      </c>
      <c r="D51" s="3"/>
      <c r="E51" s="3"/>
    </row>
    <row r="52" spans="1:5" x14ac:dyDescent="0.25">
      <c r="B52" s="19"/>
    </row>
    <row r="53" spans="1:5" x14ac:dyDescent="0.25">
      <c r="A53" s="11" t="s">
        <v>68</v>
      </c>
      <c r="B53" s="19" t="s">
        <v>70</v>
      </c>
    </row>
    <row r="54" spans="1:5" x14ac:dyDescent="0.25">
      <c r="A54" s="14" t="s">
        <v>71</v>
      </c>
      <c r="B54" s="18">
        <v>31</v>
      </c>
      <c r="C54" s="4">
        <f>31*235</f>
        <v>7285</v>
      </c>
      <c r="D54" s="3"/>
      <c r="E54" s="3"/>
    </row>
    <row r="55" spans="1:5" x14ac:dyDescent="0.25">
      <c r="A55" s="14" t="s">
        <v>72</v>
      </c>
      <c r="B55" s="18">
        <v>5</v>
      </c>
      <c r="C55" s="4">
        <f>190*5</f>
        <v>950</v>
      </c>
      <c r="D55" s="3"/>
      <c r="E55" s="3"/>
    </row>
    <row r="56" spans="1:5" x14ac:dyDescent="0.25">
      <c r="A56" s="14" t="s">
        <v>73</v>
      </c>
      <c r="B56" s="18">
        <v>8</v>
      </c>
      <c r="C56" s="4">
        <f>8*40</f>
        <v>320</v>
      </c>
      <c r="D56" s="3"/>
      <c r="E56" s="3"/>
    </row>
    <row r="57" spans="1:5" x14ac:dyDescent="0.25">
      <c r="A57" s="14" t="s">
        <v>74</v>
      </c>
      <c r="B57" s="18">
        <v>13</v>
      </c>
      <c r="C57" s="4">
        <f>13*30</f>
        <v>390</v>
      </c>
      <c r="D57" s="3"/>
      <c r="E57" s="3"/>
    </row>
    <row r="58" spans="1:5" x14ac:dyDescent="0.25">
      <c r="A58" s="15"/>
      <c r="B58" s="20"/>
      <c r="C58" s="8"/>
      <c r="D58" s="7"/>
      <c r="E58" s="7"/>
    </row>
    <row r="59" spans="1:5" x14ac:dyDescent="0.25">
      <c r="A59" s="2" t="s">
        <v>86</v>
      </c>
      <c r="B59" s="19"/>
    </row>
    <row r="60" spans="1:5" x14ac:dyDescent="0.25">
      <c r="A60" s="14" t="s">
        <v>77</v>
      </c>
      <c r="B60" s="18">
        <v>6</v>
      </c>
      <c r="C60" s="4">
        <f>325*6</f>
        <v>1950</v>
      </c>
      <c r="D60" s="3"/>
      <c r="E60" s="3"/>
    </row>
    <row r="61" spans="1:5" x14ac:dyDescent="0.25">
      <c r="A61" s="14" t="s">
        <v>78</v>
      </c>
      <c r="B61" s="18">
        <f>1</f>
        <v>1</v>
      </c>
      <c r="C61" s="4">
        <f>255*1</f>
        <v>255</v>
      </c>
      <c r="D61" s="3"/>
      <c r="E61" s="3"/>
    </row>
    <row r="62" spans="1:5" x14ac:dyDescent="0.25">
      <c r="A62" s="14" t="s">
        <v>73</v>
      </c>
      <c r="B62" s="18">
        <v>0</v>
      </c>
      <c r="C62" s="4">
        <v>0</v>
      </c>
      <c r="D62" s="3"/>
      <c r="E62" s="3"/>
    </row>
    <row r="63" spans="1:5" x14ac:dyDescent="0.25">
      <c r="A63" s="14" t="s">
        <v>74</v>
      </c>
      <c r="B63" s="18">
        <v>0</v>
      </c>
      <c r="C63" s="4">
        <v>0</v>
      </c>
      <c r="D63" s="3"/>
      <c r="E63" s="3"/>
    </row>
    <row r="66" spans="2:3" x14ac:dyDescent="0.25">
      <c r="B66" s="2" t="s">
        <v>75</v>
      </c>
      <c r="C66" s="16">
        <f>SUM(C5:C43)</f>
        <v>45150</v>
      </c>
    </row>
    <row r="67" spans="2:3" x14ac:dyDescent="0.25">
      <c r="B67" s="2" t="s">
        <v>76</v>
      </c>
      <c r="C67" s="16">
        <f>SUM(C48:C63)</f>
        <v>12250</v>
      </c>
    </row>
    <row r="68" spans="2:3" x14ac:dyDescent="0.25">
      <c r="B68" s="2" t="s">
        <v>82</v>
      </c>
      <c r="C68" s="16">
        <f>C66+C67</f>
        <v>57400</v>
      </c>
    </row>
  </sheetData>
  <sortState xmlns:xlrd2="http://schemas.microsoft.com/office/spreadsheetml/2017/richdata2" ref="A37:E43">
    <sortCondition ref="A37:A43"/>
  </sortState>
  <mergeCells count="1">
    <mergeCell ref="A1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Blackburn</dc:creator>
  <cp:lastModifiedBy>Sarah</cp:lastModifiedBy>
  <dcterms:created xsi:type="dcterms:W3CDTF">2019-07-22T11:27:06Z</dcterms:created>
  <dcterms:modified xsi:type="dcterms:W3CDTF">2019-07-22T20:50:41Z</dcterms:modified>
</cp:coreProperties>
</file>